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706" activeTab="0"/>
  </bookViews>
  <sheets>
    <sheet name="В розрізі програм" sheetId="1" r:id="rId1"/>
  </sheets>
  <definedNames>
    <definedName name="_xlnm.Print_Titles" localSheetId="0">'В розрізі програм'!$2:$2</definedName>
  </definedNames>
  <calcPr fullCalcOnLoad="1"/>
</workbook>
</file>

<file path=xl/sharedStrings.xml><?xml version="1.0" encoding="utf-8"?>
<sst xmlns="http://schemas.openxmlformats.org/spreadsheetml/2006/main" count="47" uniqueCount="43">
  <si>
    <t>Назва програми</t>
  </si>
  <si>
    <t>Інші видатки на соціальний захист населення</t>
  </si>
  <si>
    <t>Контингент осіб</t>
  </si>
  <si>
    <t>КПКВ                    КФКВ</t>
  </si>
  <si>
    <t>Разом витрати на утримання будинків-інтернатів</t>
  </si>
  <si>
    <t>Компенсаційні виплати на пільговий проїзд автомобільним транспортом окремим категоріям громадян</t>
  </si>
  <si>
    <t>ОБСЯГ ФІНАНСУВАННЯ ПРОГРАМ СОЦІАЛЬНОГО ЗАХИСТУ НАСЕЛЕННЯ ОБЛАСТІ ЗА 2017 РІК</t>
  </si>
  <si>
    <t>Інші субвенції</t>
  </si>
  <si>
    <t>1513102</t>
  </si>
  <si>
    <t>1513101</t>
  </si>
  <si>
    <t>1513160</t>
  </si>
  <si>
    <t>1516310</t>
  </si>
  <si>
    <t>1513220</t>
  </si>
  <si>
    <t>1513300</t>
  </si>
  <si>
    <t>1513400</t>
  </si>
  <si>
    <t>1513035</t>
  </si>
  <si>
    <t>1513202</t>
  </si>
  <si>
    <t>1513182</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</si>
  <si>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</si>
  <si>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</si>
  <si>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</si>
  <si>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</si>
  <si>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</si>
  <si>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Забезпечення соціальними послугами стаціонарного догляду з наданням місця для проживання дітей з вадами фізичного та розумового розвитку</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</si>
  <si>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</si>
  <si>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</si>
  <si>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Реалізація заходів щодо інвестиційного розвитку території</t>
  </si>
  <si>
    <t>1518800</t>
  </si>
  <si>
    <t>1513050</t>
  </si>
  <si>
    <t>1513090</t>
  </si>
  <si>
    <t>1513183</t>
  </si>
  <si>
    <t>Затверджено кошторисом на 2017 року                                                (тис. грн.)</t>
  </si>
  <si>
    <t>1519120</t>
  </si>
  <si>
    <t>Утилізація відходів</t>
  </si>
  <si>
    <t>1518580</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</si>
  <si>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</si>
  <si>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Санаторно-курортне оздоровлення членів сімей загиблих ветеранів війни з числа учасників антитерористичної операції, загиблих воїнів – інтернаціоналістів, осіб, які загинули або померли внаслідок поранень, каліцтва, контузій чи інших ушкоджень здоров’я, одержаних під час участі у Революції Гідності, та учасників-добровольців антитерористичної операції</t>
  </si>
  <si>
    <t>Виплата грошової компенсації членам сімей загиблих військовослужбовців, смерть яких пов’язана з безпосередньою участю в антитерористичній операції, статус яким надано відповідно до абзацу восьмого пункту 1 статті 10 Закону України ,,Про статус ветеранів війни, гарантії їх соціального захисту”, і які  потребували поліпшення житлових умов відповідно до Житлового  кодексу та в подальшому придбали житло за рахунок власних коштів, на умовах співфінансування з місцевих бюджетів 50% та 50% з обласного бюджету</t>
  </si>
  <si>
    <t>Обласний бюджет - 17 програм</t>
  </si>
  <si>
    <t>*</t>
  </si>
  <si>
    <t>Профінансовано станом на 01.01.2018 року                      (тис. грн.)</t>
  </si>
  <si>
    <r>
      <t xml:space="preserve">Забезпечення обробки інформації з нарахування та виплати допомог і компенсацій </t>
    </r>
    <r>
      <rPr>
        <b/>
        <sz val="10"/>
        <rFont val="Arial Cyr"/>
        <family val="0"/>
      </rPr>
      <t>(Виплатний Центр)</t>
    </r>
  </si>
  <si>
    <r>
      <t xml:space="preserve">Інші установи та заклади </t>
    </r>
    <r>
      <rPr>
        <b/>
        <sz val="10"/>
        <rFont val="Arial Cyr"/>
        <family val="0"/>
      </rPr>
      <t>(Комунальна установа)</t>
    </r>
  </si>
</sst>
</file>

<file path=xl/styles.xml><?xml version="1.0" encoding="utf-8"?>
<styleSheet xmlns="http://schemas.openxmlformats.org/spreadsheetml/2006/main">
  <numFmts count="4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
  </numFmts>
  <fonts count="42">
    <font>
      <sz val="10"/>
      <name val="Arial"/>
      <family val="0"/>
    </font>
    <font>
      <sz val="8"/>
      <name val="Arial"/>
      <family val="2"/>
    </font>
    <font>
      <b/>
      <sz val="10"/>
      <name val="Arial Cyr"/>
      <family val="0"/>
    </font>
    <font>
      <sz val="10"/>
      <name val="Arial Cyr"/>
      <family val="0"/>
    </font>
    <font>
      <i/>
      <sz val="10"/>
      <name val="Arial Cyr"/>
      <family val="0"/>
    </font>
    <font>
      <b/>
      <sz val="12"/>
      <name val="Arial Cyr"/>
      <family val="0"/>
    </font>
    <font>
      <i/>
      <sz val="12"/>
      <name val="Arial Cyr"/>
      <family val="0"/>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1" fillId="32" borderId="0" applyNumberFormat="0" applyBorder="0" applyAlignment="0" applyProtection="0"/>
  </cellStyleXfs>
  <cellXfs count="22">
    <xf numFmtId="0" fontId="0" fillId="0" borderId="0" xfId="0" applyAlignment="1">
      <alignment/>
    </xf>
    <xf numFmtId="0" fontId="2" fillId="0" borderId="0" xfId="0" applyFont="1" applyFill="1" applyAlignment="1">
      <alignment horizontal="center" vertical="center" wrapText="1" shrinkToFit="1"/>
    </xf>
    <xf numFmtId="0" fontId="3" fillId="0" borderId="0" xfId="0" applyFont="1" applyFill="1" applyAlignment="1">
      <alignment horizontal="center" vertical="center" wrapText="1" shrinkToFit="1"/>
    </xf>
    <xf numFmtId="200" fontId="4" fillId="0" borderId="10"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0" fontId="2" fillId="0" borderId="0" xfId="0" applyFont="1" applyAlignment="1">
      <alignment horizontal="center" vertical="center" wrapText="1" shrinkToFit="1"/>
    </xf>
    <xf numFmtId="198" fontId="3" fillId="0" borderId="10" xfId="0" applyNumberFormat="1" applyFont="1" applyFill="1" applyBorder="1" applyAlignment="1">
      <alignment horizontal="right" vertical="center" shrinkToFit="1"/>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textRotation="90" wrapText="1" shrinkToFit="1"/>
    </xf>
    <xf numFmtId="0" fontId="3" fillId="0" borderId="0" xfId="0" applyFont="1" applyAlignment="1">
      <alignment horizontal="center" vertical="center" wrapText="1" shrinkToFit="1"/>
    </xf>
    <xf numFmtId="1" fontId="3" fillId="0" borderId="10" xfId="0" applyNumberFormat="1"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198" fontId="5" fillId="33" borderId="10" xfId="0" applyNumberFormat="1" applyFont="1" applyFill="1" applyBorder="1" applyAlignment="1">
      <alignment horizontal="right" vertical="center" shrinkToFit="1"/>
    </xf>
    <xf numFmtId="0" fontId="5" fillId="0" borderId="0" xfId="0" applyFont="1" applyAlignment="1">
      <alignment horizontal="center" vertical="center" wrapText="1" shrinkToFit="1"/>
    </xf>
    <xf numFmtId="200" fontId="6" fillId="33" borderId="10" xfId="0" applyNumberFormat="1" applyFont="1" applyFill="1" applyBorder="1" applyAlignment="1">
      <alignment horizontal="center" vertical="center" shrinkToFit="1"/>
    </xf>
    <xf numFmtId="0" fontId="5" fillId="0" borderId="0" xfId="0" applyFont="1" applyFill="1" applyAlignment="1">
      <alignment horizontal="center" vertical="center" wrapText="1" shrinkToFit="1"/>
    </xf>
    <xf numFmtId="49" fontId="5" fillId="33" borderId="10" xfId="0" applyNumberFormat="1" applyFont="1" applyFill="1" applyBorder="1" applyAlignment="1">
      <alignment horizontal="center" vertical="center" shrinkToFit="1"/>
    </xf>
    <xf numFmtId="0" fontId="7" fillId="0" borderId="0" xfId="0" applyFont="1" applyFill="1" applyAlignment="1">
      <alignment horizontal="center" vertical="center" wrapText="1" shrinkToFit="1"/>
    </xf>
    <xf numFmtId="0" fontId="5" fillId="33" borderId="10" xfId="0" applyFont="1" applyFill="1" applyBorder="1" applyAlignment="1">
      <alignment horizontal="left" vertical="center" wrapText="1" shrinkToFit="1"/>
    </xf>
    <xf numFmtId="0" fontId="5" fillId="0" borderId="11" xfId="0" applyFont="1" applyBorder="1" applyAlignment="1">
      <alignment horizontal="center" vertical="center" shrinkToFit="1"/>
    </xf>
    <xf numFmtId="49" fontId="5" fillId="33" borderId="10" xfId="0" applyNumberFormat="1" applyFont="1" applyFill="1" applyBorder="1" applyAlignment="1">
      <alignment horizontal="left" vertical="center" wrapText="1" shrinkToFit="1"/>
    </xf>
    <xf numFmtId="1" fontId="5" fillId="33" borderId="10" xfId="0" applyNumberFormat="1"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tabSelected="1" zoomScalePageLayoutView="0" workbookViewId="0" topLeftCell="A1">
      <selection activeCell="A1" sqref="A1:E1"/>
    </sheetView>
  </sheetViews>
  <sheetFormatPr defaultColWidth="9.140625" defaultRowHeight="12.75"/>
  <cols>
    <col min="1" max="1" width="7.7109375" style="9" customWidth="1"/>
    <col min="2" max="2" width="62.140625" style="9" customWidth="1"/>
    <col min="3" max="3" width="5.7109375" style="9" customWidth="1"/>
    <col min="4" max="5" width="13.7109375" style="9" customWidth="1"/>
    <col min="6" max="16384" width="9.140625" style="9" customWidth="1"/>
  </cols>
  <sheetData>
    <row r="1" spans="1:5" s="5" customFormat="1" ht="25.5" customHeight="1">
      <c r="A1" s="19" t="s">
        <v>6</v>
      </c>
      <c r="B1" s="19"/>
      <c r="C1" s="19"/>
      <c r="D1" s="19"/>
      <c r="E1" s="19"/>
    </row>
    <row r="2" spans="1:5" ht="65.25" customHeight="1">
      <c r="A2" s="7" t="s">
        <v>3</v>
      </c>
      <c r="B2" s="7" t="s">
        <v>0</v>
      </c>
      <c r="C2" s="8" t="s">
        <v>2</v>
      </c>
      <c r="D2" s="7" t="s">
        <v>31</v>
      </c>
      <c r="E2" s="7" t="s">
        <v>40</v>
      </c>
    </row>
    <row r="3" spans="1:5" s="13" customFormat="1" ht="15.75">
      <c r="A3" s="21" t="s">
        <v>38</v>
      </c>
      <c r="B3" s="21"/>
      <c r="C3" s="21"/>
      <c r="D3" s="12">
        <f>SUM(D4:D8,D10:D15,D17:D22)</f>
        <v>217718.39999999997</v>
      </c>
      <c r="E3" s="12">
        <f>SUM(E4:E8,E10:E15,E17:E22)</f>
        <v>215673.3</v>
      </c>
    </row>
    <row r="4" spans="1:5" s="1" customFormat="1" ht="63.75">
      <c r="A4" s="4" t="s">
        <v>8</v>
      </c>
      <c r="B4" s="10" t="s">
        <v>24</v>
      </c>
      <c r="C4" s="3">
        <v>1901</v>
      </c>
      <c r="D4" s="6">
        <f>124504.9+7700.1</f>
        <v>132205</v>
      </c>
      <c r="E4" s="6">
        <f>124204.8+7693</f>
        <v>131897.8</v>
      </c>
    </row>
    <row r="5" spans="1:5" s="1" customFormat="1" ht="38.25">
      <c r="A5" s="4" t="s">
        <v>9</v>
      </c>
      <c r="B5" s="10" t="s">
        <v>23</v>
      </c>
      <c r="C5" s="3">
        <v>230</v>
      </c>
      <c r="D5" s="6">
        <f>21587.8+2646.6</f>
        <v>24234.399999999998</v>
      </c>
      <c r="E5" s="6">
        <f>21587.7+2643.7</f>
        <v>24231.4</v>
      </c>
    </row>
    <row r="6" spans="1:5" s="1" customFormat="1" ht="38.25">
      <c r="A6" s="4" t="s">
        <v>10</v>
      </c>
      <c r="B6" s="10" t="s">
        <v>25</v>
      </c>
      <c r="C6" s="3">
        <v>39</v>
      </c>
      <c r="D6" s="6">
        <v>178.5</v>
      </c>
      <c r="E6" s="6">
        <v>178.4</v>
      </c>
    </row>
    <row r="7" spans="1:5" s="1" customFormat="1" ht="12.75">
      <c r="A7" s="4" t="s">
        <v>11</v>
      </c>
      <c r="B7" s="10" t="s">
        <v>26</v>
      </c>
      <c r="C7" s="3" t="s">
        <v>39</v>
      </c>
      <c r="D7" s="6">
        <v>2387.4</v>
      </c>
      <c r="E7" s="6">
        <v>2386.4</v>
      </c>
    </row>
    <row r="8" spans="1:5" s="1" customFormat="1" ht="12.75">
      <c r="A8" s="4" t="s">
        <v>32</v>
      </c>
      <c r="B8" s="10" t="s">
        <v>33</v>
      </c>
      <c r="C8" s="3" t="s">
        <v>39</v>
      </c>
      <c r="D8" s="6">
        <v>1190</v>
      </c>
      <c r="E8" s="6">
        <v>1189.8</v>
      </c>
    </row>
    <row r="9" spans="1:5" s="15" customFormat="1" ht="15.75">
      <c r="A9" s="20" t="s">
        <v>4</v>
      </c>
      <c r="B9" s="20"/>
      <c r="C9" s="14">
        <f>SUM(C4:C5)</f>
        <v>2131</v>
      </c>
      <c r="D9" s="12">
        <f>SUM(D4:D8)</f>
        <v>160195.3</v>
      </c>
      <c r="E9" s="12">
        <f>SUM(E4:E8)</f>
        <v>159883.79999999996</v>
      </c>
    </row>
    <row r="10" spans="1:5" s="1" customFormat="1" ht="25.5">
      <c r="A10" s="4" t="s">
        <v>12</v>
      </c>
      <c r="B10" s="10" t="s">
        <v>41</v>
      </c>
      <c r="C10" s="3">
        <v>381287</v>
      </c>
      <c r="D10" s="6">
        <f>11606.2+1401.1</f>
        <v>13007.300000000001</v>
      </c>
      <c r="E10" s="6">
        <f>11599.9+1400.4</f>
        <v>13000.3</v>
      </c>
    </row>
    <row r="11" spans="1:5" s="1" customFormat="1" ht="12.75">
      <c r="A11" s="4" t="s">
        <v>13</v>
      </c>
      <c r="B11" s="10" t="s">
        <v>42</v>
      </c>
      <c r="C11" s="3" t="s">
        <v>39</v>
      </c>
      <c r="D11" s="6">
        <f>883.6+23.7</f>
        <v>907.3000000000001</v>
      </c>
      <c r="E11" s="6">
        <f>879+23.7</f>
        <v>902.7</v>
      </c>
    </row>
    <row r="12" spans="1:5" s="2" customFormat="1" ht="12.75">
      <c r="A12" s="4" t="s">
        <v>14</v>
      </c>
      <c r="B12" s="11" t="s">
        <v>1</v>
      </c>
      <c r="C12" s="3">
        <v>9778</v>
      </c>
      <c r="D12" s="6">
        <v>16235.5</v>
      </c>
      <c r="E12" s="6">
        <v>16186.8</v>
      </c>
    </row>
    <row r="13" spans="1:5" s="2" customFormat="1" ht="25.5">
      <c r="A13" s="4" t="s">
        <v>15</v>
      </c>
      <c r="B13" s="11" t="s">
        <v>5</v>
      </c>
      <c r="C13" s="3">
        <v>8227</v>
      </c>
      <c r="D13" s="6">
        <v>1865</v>
      </c>
      <c r="E13" s="6">
        <v>1864.1</v>
      </c>
    </row>
    <row r="14" spans="1:5" s="2" customFormat="1" ht="25.5">
      <c r="A14" s="4" t="s">
        <v>16</v>
      </c>
      <c r="B14" s="11" t="s">
        <v>18</v>
      </c>
      <c r="C14" s="3">
        <v>12</v>
      </c>
      <c r="D14" s="6">
        <v>900.1</v>
      </c>
      <c r="E14" s="6">
        <v>896.5</v>
      </c>
    </row>
    <row r="15" spans="1:5" s="2" customFormat="1" ht="38.25">
      <c r="A15" s="4" t="s">
        <v>17</v>
      </c>
      <c r="B15" s="11" t="s">
        <v>19</v>
      </c>
      <c r="C15" s="3">
        <v>2477</v>
      </c>
      <c r="D15" s="6">
        <v>804.3</v>
      </c>
      <c r="E15" s="6">
        <v>782.2</v>
      </c>
    </row>
    <row r="16" spans="1:5" s="17" customFormat="1" ht="15.75">
      <c r="A16" s="16" t="s">
        <v>27</v>
      </c>
      <c r="B16" s="18" t="s">
        <v>7</v>
      </c>
      <c r="C16" s="18"/>
      <c r="D16" s="12">
        <f>SUM(D17:D21)</f>
        <v>7206.6</v>
      </c>
      <c r="E16" s="12">
        <f>SUM(E17:E21)</f>
        <v>5604.3</v>
      </c>
    </row>
    <row r="17" spans="1:5" s="2" customFormat="1" ht="25.5">
      <c r="A17" s="4" t="s">
        <v>28</v>
      </c>
      <c r="B17" s="11" t="s">
        <v>20</v>
      </c>
      <c r="C17" s="3">
        <v>4003</v>
      </c>
      <c r="D17" s="6">
        <v>2632.1</v>
      </c>
      <c r="E17" s="6">
        <v>2631.9</v>
      </c>
    </row>
    <row r="18" spans="1:5" s="2" customFormat="1" ht="12.75">
      <c r="A18" s="4" t="s">
        <v>29</v>
      </c>
      <c r="B18" s="11" t="s">
        <v>21</v>
      </c>
      <c r="C18" s="3">
        <v>469</v>
      </c>
      <c r="D18" s="6">
        <v>1237.6</v>
      </c>
      <c r="E18" s="6">
        <v>1019.6</v>
      </c>
    </row>
    <row r="19" spans="1:5" s="2" customFormat="1" ht="12.75">
      <c r="A19" s="4" t="s">
        <v>30</v>
      </c>
      <c r="B19" s="11" t="s">
        <v>22</v>
      </c>
      <c r="C19" s="3">
        <v>2</v>
      </c>
      <c r="D19" s="6">
        <v>8.8</v>
      </c>
      <c r="E19" s="6">
        <v>0.1</v>
      </c>
    </row>
    <row r="20" spans="1:5" s="2" customFormat="1" ht="76.5">
      <c r="A20" s="4" t="s">
        <v>27</v>
      </c>
      <c r="B20" s="11" t="s">
        <v>36</v>
      </c>
      <c r="C20" s="3">
        <v>136</v>
      </c>
      <c r="D20" s="6">
        <v>3200</v>
      </c>
      <c r="E20" s="6">
        <v>1824.6</v>
      </c>
    </row>
    <row r="21" spans="1:5" s="2" customFormat="1" ht="114.75">
      <c r="A21" s="4" t="s">
        <v>27</v>
      </c>
      <c r="B21" s="11" t="s">
        <v>37</v>
      </c>
      <c r="C21" s="3">
        <v>2</v>
      </c>
      <c r="D21" s="6">
        <v>128.1</v>
      </c>
      <c r="E21" s="6">
        <v>128.1</v>
      </c>
    </row>
    <row r="22" spans="1:5" s="2" customFormat="1" ht="127.5">
      <c r="A22" s="4" t="s">
        <v>34</v>
      </c>
      <c r="B22" s="11" t="s">
        <v>35</v>
      </c>
      <c r="C22" s="3">
        <v>23</v>
      </c>
      <c r="D22" s="6">
        <v>16597</v>
      </c>
      <c r="E22" s="6">
        <v>16552.6</v>
      </c>
    </row>
  </sheetData>
  <sheetProtection/>
  <mergeCells count="4">
    <mergeCell ref="B16:C16"/>
    <mergeCell ref="A1:E1"/>
    <mergeCell ref="A9:B9"/>
    <mergeCell ref="A3:C3"/>
  </mergeCells>
  <printOptions/>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2018-03-15T13:10:36Z</cp:lastPrinted>
  <dcterms:created xsi:type="dcterms:W3CDTF">1996-10-08T23:32:33Z</dcterms:created>
  <dcterms:modified xsi:type="dcterms:W3CDTF">2018-03-15T13:26:15Z</dcterms:modified>
  <cp:category/>
  <cp:version/>
  <cp:contentType/>
  <cp:contentStatus/>
</cp:coreProperties>
</file>